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Sheet1" sheetId="1" r:id="rId1"/>
  </sheets>
  <definedNames>
    <definedName name="_xlnm.Print_Area" localSheetId="0">'Sheet1'!$A$1:$M$50</definedName>
  </definedNames>
  <calcPr fullCalcOnLoad="1"/>
</workbook>
</file>

<file path=xl/sharedStrings.xml><?xml version="1.0" encoding="utf-8"?>
<sst xmlns="http://schemas.openxmlformats.org/spreadsheetml/2006/main" count="75" uniqueCount="65">
  <si>
    <t>MUNICIPAL COURT REPORT</t>
  </si>
  <si>
    <t>AFIS    FEES</t>
  </si>
  <si>
    <t>(Collected pursuant to Title 20 O.S. Section 1313.3) Revised 8/15/2017</t>
  </si>
  <si>
    <t>Additional forms available on the internet:</t>
  </si>
  <si>
    <t>under Court Forms</t>
  </si>
  <si>
    <t>Name of Court:</t>
  </si>
  <si>
    <t>Telephone:</t>
  </si>
  <si>
    <t>Address:</t>
  </si>
  <si>
    <t>Person Completing Report:</t>
  </si>
  <si>
    <t>Title:</t>
  </si>
  <si>
    <t>E-Mail Address and/or Fax #:</t>
  </si>
  <si>
    <t>Reporting Month for fees collected:</t>
  </si>
  <si>
    <t>Year</t>
  </si>
  <si>
    <t>Due 15th of following month</t>
  </si>
  <si>
    <t xml:space="preserve"> </t>
  </si>
  <si>
    <t>Rate assessed Prior to July 1, 2001</t>
  </si>
  <si>
    <t xml:space="preserve">    NUMBER OF AFIS FEES COLLECTED</t>
  </si>
  <si>
    <t>X $3.00</t>
  </si>
  <si>
    <t>Line 1A   =</t>
  </si>
  <si>
    <t xml:space="preserve">    Subtract: Administrative Fee:  Number of fees assessed </t>
  </si>
  <si>
    <t>X $0.06</t>
  </si>
  <si>
    <t>Line 2A    -</t>
  </si>
  <si>
    <t>Total Old AFIS Fees: (Line 1A - Line 2A)</t>
  </si>
  <si>
    <t>Line A</t>
  </si>
  <si>
    <t>Rate assessed between 7/1/2001-11/1/2004</t>
  </si>
  <si>
    <t>Line 1B   =</t>
  </si>
  <si>
    <t>X $0.08</t>
  </si>
  <si>
    <t>Line 2B    -</t>
  </si>
  <si>
    <t>Total OLD AFIS Fees: (Line 1B - Line 2B)</t>
  </si>
  <si>
    <t>Line B</t>
  </si>
  <si>
    <t>X $5.00</t>
  </si>
  <si>
    <t>Line 1C   =</t>
  </si>
  <si>
    <t>Line 2C    -</t>
  </si>
  <si>
    <t>Line C</t>
  </si>
  <si>
    <t>X $10.00</t>
  </si>
  <si>
    <t>Line 1D   =</t>
  </si>
  <si>
    <t>Line 2D    -</t>
  </si>
  <si>
    <t>Total NEW AFIS Fees: (Line 1D- Line 2D)</t>
  </si>
  <si>
    <t>Line D</t>
  </si>
  <si>
    <t>ADJUSTMENTS</t>
  </si>
  <si>
    <t>Yr</t>
  </si>
  <si>
    <t>Adj +</t>
  </si>
  <si>
    <t xml:space="preserve">      + Addition from Month(s)</t>
  </si>
  <si>
    <t>Adj -</t>
  </si>
  <si>
    <t xml:space="preserve">      - Deduction from Month(s)</t>
  </si>
  <si>
    <t xml:space="preserve">        make appropriate deduction for administrative fee.  Please explain the reason for the Amendment on that form.</t>
  </si>
  <si>
    <t>REPORT TOTAL:   (A+B+C-D)</t>
  </si>
  <si>
    <t xml:space="preserve"> Comments:</t>
  </si>
  <si>
    <t xml:space="preserve">PLEASE MAKE CHECKS PAYABLE TO </t>
  </si>
  <si>
    <t>&amp; MAIL REPORTS TO:</t>
  </si>
  <si>
    <t>$ 0 payment -- Complete  NO  ACTIVITY  Report  Below (Check one)</t>
  </si>
  <si>
    <t>OSBI</t>
  </si>
  <si>
    <t xml:space="preserve">  No Activity</t>
  </si>
  <si>
    <t xml:space="preserve"> No Law Enforcement</t>
  </si>
  <si>
    <t>Attn:  Fee Assessments</t>
  </si>
  <si>
    <t>6600 N Harvey Place</t>
  </si>
  <si>
    <t xml:space="preserve">  No Court</t>
  </si>
  <si>
    <t xml:space="preserve"> Other:</t>
  </si>
  <si>
    <t>Oklahoma City, OK  73116-7912</t>
  </si>
  <si>
    <t>Telephone: 1-405-848-6724</t>
  </si>
  <si>
    <t xml:space="preserve"> Please attach a copy of OSBI notice.  For all other adjustments, use a separate AFIS form, marked “Amended” and </t>
  </si>
  <si>
    <t>NEW RATE assessed AFTER October 31, 2017</t>
  </si>
  <si>
    <t>Rate assessed between 11/1/2004-10/31/2017</t>
  </si>
  <si>
    <t xml:space="preserve">    Subtract: Administrative Fee:  Number of fees assessed after 10/31/17</t>
  </si>
  <si>
    <t>https://www.osbi.ok.gov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</si>
</sst>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8"/>
      <color indexed="8"/>
      <name val="Calibri"/>
      <family val="2"/>
    </font>
    <font>
      <sz val="18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8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7" fontId="0" fillId="0" borderId="0" xfId="0" applyNumberFormat="1" applyAlignment="1">
      <alignment/>
    </xf>
    <xf numFmtId="0" fontId="0" fillId="0" borderId="0" xfId="0" applyAlignment="1">
      <alignment horizontal="left"/>
    </xf>
    <xf numFmtId="44" fontId="0" fillId="0" borderId="0" xfId="44" applyFont="1" applyAlignment="1">
      <alignment/>
    </xf>
    <xf numFmtId="43" fontId="0" fillId="0" borderId="10" xfId="42" applyFont="1" applyBorder="1" applyAlignment="1">
      <alignment/>
    </xf>
    <xf numFmtId="43" fontId="0" fillId="0" borderId="11" xfId="42" applyFont="1" applyBorder="1" applyAlignment="1">
      <alignment/>
    </xf>
    <xf numFmtId="44" fontId="0" fillId="0" borderId="10" xfId="44" applyFont="1" applyBorder="1" applyAlignment="1">
      <alignment/>
    </xf>
    <xf numFmtId="44" fontId="0" fillId="0" borderId="11" xfId="44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8" fillId="0" borderId="0" xfId="0" applyFont="1" applyAlignment="1">
      <alignment horizontal="center"/>
    </xf>
    <xf numFmtId="44" fontId="0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0" fillId="0" borderId="0" xfId="52" applyAlignment="1">
      <alignment horizontal="left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</xdr:row>
      <xdr:rowOff>0</xdr:rowOff>
    </xdr:from>
    <xdr:to>
      <xdr:col>9</xdr:col>
      <xdr:colOff>485775</xdr:colOff>
      <xdr:row>6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266825" y="1457325"/>
          <a:ext cx="48768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180975</xdr:rowOff>
    </xdr:from>
    <xdr:to>
      <xdr:col>9</xdr:col>
      <xdr:colOff>457200</xdr:colOff>
      <xdr:row>6</xdr:row>
      <xdr:rowOff>180975</xdr:rowOff>
    </xdr:to>
    <xdr:sp>
      <xdr:nvSpPr>
        <xdr:cNvPr id="2" name="Straight Connector 3"/>
        <xdr:cNvSpPr>
          <a:spLocks/>
        </xdr:cNvSpPr>
      </xdr:nvSpPr>
      <xdr:spPr>
        <a:xfrm>
          <a:off x="1238250" y="1638300"/>
          <a:ext cx="48768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7</xdr:row>
      <xdr:rowOff>171450</xdr:rowOff>
    </xdr:from>
    <xdr:to>
      <xdr:col>9</xdr:col>
      <xdr:colOff>485775</xdr:colOff>
      <xdr:row>7</xdr:row>
      <xdr:rowOff>171450</xdr:rowOff>
    </xdr:to>
    <xdr:sp>
      <xdr:nvSpPr>
        <xdr:cNvPr id="3" name="Straight Connector 4"/>
        <xdr:cNvSpPr>
          <a:spLocks/>
        </xdr:cNvSpPr>
      </xdr:nvSpPr>
      <xdr:spPr>
        <a:xfrm>
          <a:off x="1266825" y="1819275"/>
          <a:ext cx="48768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8</xdr:row>
      <xdr:rowOff>161925</xdr:rowOff>
    </xdr:from>
    <xdr:to>
      <xdr:col>7</xdr:col>
      <xdr:colOff>9525</xdr:colOff>
      <xdr:row>8</xdr:row>
      <xdr:rowOff>171450</xdr:rowOff>
    </xdr:to>
    <xdr:sp>
      <xdr:nvSpPr>
        <xdr:cNvPr id="4" name="Straight Connector 5"/>
        <xdr:cNvSpPr>
          <a:spLocks/>
        </xdr:cNvSpPr>
      </xdr:nvSpPr>
      <xdr:spPr>
        <a:xfrm flipV="1">
          <a:off x="1724025" y="2000250"/>
          <a:ext cx="2724150" cy="952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9</xdr:row>
      <xdr:rowOff>161925</xdr:rowOff>
    </xdr:from>
    <xdr:to>
      <xdr:col>9</xdr:col>
      <xdr:colOff>495300</xdr:colOff>
      <xdr:row>9</xdr:row>
      <xdr:rowOff>171450</xdr:rowOff>
    </xdr:to>
    <xdr:sp>
      <xdr:nvSpPr>
        <xdr:cNvPr id="5" name="Straight Connector 7"/>
        <xdr:cNvSpPr>
          <a:spLocks/>
        </xdr:cNvSpPr>
      </xdr:nvSpPr>
      <xdr:spPr>
        <a:xfrm flipV="1">
          <a:off x="1809750" y="2190750"/>
          <a:ext cx="4343400" cy="952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333375</xdr:colOff>
      <xdr:row>8</xdr:row>
      <xdr:rowOff>171450</xdr:rowOff>
    </xdr:from>
    <xdr:to>
      <xdr:col>9</xdr:col>
      <xdr:colOff>476250</xdr:colOff>
      <xdr:row>8</xdr:row>
      <xdr:rowOff>180975</xdr:rowOff>
    </xdr:to>
    <xdr:sp>
      <xdr:nvSpPr>
        <xdr:cNvPr id="6" name="Straight Connector 9"/>
        <xdr:cNvSpPr>
          <a:spLocks/>
        </xdr:cNvSpPr>
      </xdr:nvSpPr>
      <xdr:spPr>
        <a:xfrm>
          <a:off x="4772025" y="2009775"/>
          <a:ext cx="1362075" cy="952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381000</xdr:colOff>
      <xdr:row>11</xdr:row>
      <xdr:rowOff>171450</xdr:rowOff>
    </xdr:from>
    <xdr:to>
      <xdr:col>5</xdr:col>
      <xdr:colOff>571500</xdr:colOff>
      <xdr:row>11</xdr:row>
      <xdr:rowOff>171450</xdr:rowOff>
    </xdr:to>
    <xdr:sp>
      <xdr:nvSpPr>
        <xdr:cNvPr id="7" name="Straight Connector 14"/>
        <xdr:cNvSpPr>
          <a:spLocks/>
        </xdr:cNvSpPr>
      </xdr:nvSpPr>
      <xdr:spPr>
        <a:xfrm>
          <a:off x="2209800" y="2581275"/>
          <a:ext cx="15811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361950</xdr:colOff>
      <xdr:row>12</xdr:row>
      <xdr:rowOff>0</xdr:rowOff>
    </xdr:from>
    <xdr:to>
      <xdr:col>7</xdr:col>
      <xdr:colOff>514350</xdr:colOff>
      <xdr:row>12</xdr:row>
      <xdr:rowOff>0</xdr:rowOff>
    </xdr:to>
    <xdr:sp>
      <xdr:nvSpPr>
        <xdr:cNvPr id="8" name="Straight Connector 16"/>
        <xdr:cNvSpPr>
          <a:spLocks/>
        </xdr:cNvSpPr>
      </xdr:nvSpPr>
      <xdr:spPr>
        <a:xfrm>
          <a:off x="4191000" y="2600325"/>
          <a:ext cx="7620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590550</xdr:colOff>
      <xdr:row>43</xdr:row>
      <xdr:rowOff>152400</xdr:rowOff>
    </xdr:from>
    <xdr:to>
      <xdr:col>10</xdr:col>
      <xdr:colOff>323850</xdr:colOff>
      <xdr:row>48</xdr:row>
      <xdr:rowOff>66675</xdr:rowOff>
    </xdr:to>
    <xdr:sp>
      <xdr:nvSpPr>
        <xdr:cNvPr id="9" name="Rectangle 20"/>
        <xdr:cNvSpPr>
          <a:spLocks/>
        </xdr:cNvSpPr>
      </xdr:nvSpPr>
      <xdr:spPr>
        <a:xfrm>
          <a:off x="2419350" y="8658225"/>
          <a:ext cx="4171950" cy="866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390525</xdr:colOff>
      <xdr:row>45</xdr:row>
      <xdr:rowOff>57150</xdr:rowOff>
    </xdr:from>
    <xdr:to>
      <xdr:col>5</xdr:col>
      <xdr:colOff>66675</xdr:colOff>
      <xdr:row>46</xdr:row>
      <xdr:rowOff>19050</xdr:rowOff>
    </xdr:to>
    <xdr:pic>
      <xdr:nvPicPr>
        <xdr:cNvPr id="10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8943975"/>
          <a:ext cx="2857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46</xdr:row>
      <xdr:rowOff>180975</xdr:rowOff>
    </xdr:from>
    <xdr:to>
      <xdr:col>4</xdr:col>
      <xdr:colOff>542925</xdr:colOff>
      <xdr:row>47</xdr:row>
      <xdr:rowOff>104775</xdr:rowOff>
    </xdr:to>
    <xdr:pic>
      <xdr:nvPicPr>
        <xdr:cNvPr id="11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925830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45</xdr:row>
      <xdr:rowOff>38100</xdr:rowOff>
    </xdr:from>
    <xdr:to>
      <xdr:col>8</xdr:col>
      <xdr:colOff>9525</xdr:colOff>
      <xdr:row>45</xdr:row>
      <xdr:rowOff>190500</xdr:rowOff>
    </xdr:to>
    <xdr:pic>
      <xdr:nvPicPr>
        <xdr:cNvPr id="12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8924925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47</xdr:row>
      <xdr:rowOff>0</xdr:rowOff>
    </xdr:from>
    <xdr:to>
      <xdr:col>7</xdr:col>
      <xdr:colOff>600075</xdr:colOff>
      <xdr:row>47</xdr:row>
      <xdr:rowOff>161925</xdr:rowOff>
    </xdr:to>
    <xdr:pic>
      <xdr:nvPicPr>
        <xdr:cNvPr id="13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92678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sbi.ok.gov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50"/>
  <sheetViews>
    <sheetView showGridLines="0" tabSelected="1" workbookViewId="0" topLeftCell="A1">
      <selection activeCell="I5" sqref="I5"/>
    </sheetView>
  </sheetViews>
  <sheetFormatPr defaultColWidth="9.140625" defaultRowHeight="15"/>
  <cols>
    <col min="4" max="4" width="11.7109375" style="0" customWidth="1"/>
  </cols>
  <sheetData>
    <row r="1" spans="1:11" ht="23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3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3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8" ht="15">
      <c r="A5" s="18" t="s">
        <v>3</v>
      </c>
      <c r="B5" s="18"/>
      <c r="C5" s="18"/>
      <c r="D5" s="18"/>
      <c r="E5" s="17" t="s">
        <v>64</v>
      </c>
      <c r="H5" t="s">
        <v>4</v>
      </c>
    </row>
    <row r="6" ht="15">
      <c r="A6" t="s">
        <v>5</v>
      </c>
    </row>
    <row r="7" ht="15">
      <c r="A7" t="s">
        <v>6</v>
      </c>
    </row>
    <row r="8" ht="15">
      <c r="A8" t="s">
        <v>7</v>
      </c>
    </row>
    <row r="9" spans="1:8" ht="15">
      <c r="A9" t="s">
        <v>8</v>
      </c>
      <c r="H9" t="s">
        <v>9</v>
      </c>
    </row>
    <row r="10" ht="15">
      <c r="A10" t="s">
        <v>10</v>
      </c>
    </row>
    <row r="12" spans="1:13" ht="15">
      <c r="A12" t="s">
        <v>11</v>
      </c>
      <c r="G12" t="s">
        <v>12</v>
      </c>
      <c r="I12" t="s">
        <v>13</v>
      </c>
      <c r="M12" t="s">
        <v>14</v>
      </c>
    </row>
    <row r="14" spans="1:11" ht="15">
      <c r="A14" s="8" t="s">
        <v>15</v>
      </c>
      <c r="B14" s="8"/>
      <c r="C14" s="8"/>
      <c r="D14" s="8"/>
      <c r="K14" s="1"/>
    </row>
    <row r="15" spans="1:11" ht="15">
      <c r="A15" t="s">
        <v>16</v>
      </c>
      <c r="H15" s="4"/>
      <c r="I15" t="s">
        <v>17</v>
      </c>
      <c r="J15" t="s">
        <v>18</v>
      </c>
      <c r="K15" s="6">
        <f>ROUND(H15*3,2)</f>
        <v>0</v>
      </c>
    </row>
    <row r="16" spans="1:11" ht="15">
      <c r="A16" t="s">
        <v>19</v>
      </c>
      <c r="H16" s="5">
        <f>+H15</f>
        <v>0</v>
      </c>
      <c r="I16" t="s">
        <v>20</v>
      </c>
      <c r="J16" t="s">
        <v>21</v>
      </c>
      <c r="K16" s="7">
        <f>ROUND(H16*0.06,2)</f>
        <v>0</v>
      </c>
    </row>
    <row r="17" spans="4:11" ht="15">
      <c r="D17" t="s">
        <v>22</v>
      </c>
      <c r="J17" t="s">
        <v>23</v>
      </c>
      <c r="K17" s="7">
        <f>+K15-K16</f>
        <v>0</v>
      </c>
    </row>
    <row r="18" ht="15">
      <c r="K18" s="3"/>
    </row>
    <row r="19" spans="1:11" ht="15">
      <c r="A19" s="8" t="s">
        <v>24</v>
      </c>
      <c r="B19" s="8"/>
      <c r="C19" s="8"/>
      <c r="D19" s="8"/>
      <c r="E19" s="8"/>
      <c r="K19" s="3"/>
    </row>
    <row r="20" spans="1:11" ht="15">
      <c r="A20" t="s">
        <v>16</v>
      </c>
      <c r="H20" s="4"/>
      <c r="I20" t="s">
        <v>17</v>
      </c>
      <c r="J20" t="s">
        <v>25</v>
      </c>
      <c r="K20" s="6">
        <f>ROUND(H20*3,2)</f>
        <v>0</v>
      </c>
    </row>
    <row r="21" spans="1:11" ht="15">
      <c r="A21" t="s">
        <v>19</v>
      </c>
      <c r="H21" s="5">
        <f>+H20</f>
        <v>0</v>
      </c>
      <c r="I21" t="s">
        <v>26</v>
      </c>
      <c r="J21" t="s">
        <v>27</v>
      </c>
      <c r="K21" s="7">
        <f>ROUND(H21*0.08,2)</f>
        <v>0</v>
      </c>
    </row>
    <row r="22" spans="4:11" ht="15">
      <c r="D22" t="s">
        <v>28</v>
      </c>
      <c r="J22" t="s">
        <v>29</v>
      </c>
      <c r="K22" s="7">
        <f>K20-K21</f>
        <v>0</v>
      </c>
    </row>
    <row r="23" ht="15">
      <c r="K23" s="3"/>
    </row>
    <row r="24" spans="1:11" ht="15">
      <c r="A24" s="9" t="s">
        <v>62</v>
      </c>
      <c r="B24" s="9"/>
      <c r="C24" s="9"/>
      <c r="D24" s="9"/>
      <c r="E24" s="9"/>
      <c r="K24" s="3"/>
    </row>
    <row r="25" spans="1:11" ht="15">
      <c r="A25" t="s">
        <v>16</v>
      </c>
      <c r="H25" s="4"/>
      <c r="I25" t="s">
        <v>30</v>
      </c>
      <c r="J25" t="s">
        <v>31</v>
      </c>
      <c r="K25" s="6">
        <f>ROUND(H25*5,2)</f>
        <v>0</v>
      </c>
    </row>
    <row r="26" spans="1:11" ht="15">
      <c r="A26" t="s">
        <v>19</v>
      </c>
      <c r="H26" s="5">
        <f>+H25</f>
        <v>0</v>
      </c>
      <c r="I26" t="s">
        <v>26</v>
      </c>
      <c r="J26" t="s">
        <v>32</v>
      </c>
      <c r="K26" s="7">
        <f>ROUND(H26*0.08,2)</f>
        <v>0</v>
      </c>
    </row>
    <row r="27" spans="4:11" ht="15">
      <c r="D27" t="s">
        <v>28</v>
      </c>
      <c r="J27" t="s">
        <v>33</v>
      </c>
      <c r="K27" s="7">
        <f>K25-K26</f>
        <v>0</v>
      </c>
    </row>
    <row r="28" spans="11:23" ht="15">
      <c r="K28" s="3"/>
      <c r="W28" s="1"/>
    </row>
    <row r="29" spans="1:23" ht="15">
      <c r="A29" s="9" t="s">
        <v>61</v>
      </c>
      <c r="B29" s="9"/>
      <c r="C29" s="13"/>
      <c r="D29" s="13"/>
      <c r="E29" s="13"/>
      <c r="K29" s="3"/>
      <c r="W29" s="1"/>
    </row>
    <row r="30" spans="1:11" ht="15">
      <c r="A30" t="s">
        <v>16</v>
      </c>
      <c r="C30" s="12"/>
      <c r="D30" s="12"/>
      <c r="E30" s="12"/>
      <c r="H30" s="4"/>
      <c r="I30" t="s">
        <v>34</v>
      </c>
      <c r="J30" t="s">
        <v>35</v>
      </c>
      <c r="K30" s="6">
        <f>ROUND(H30*10,2)</f>
        <v>0</v>
      </c>
    </row>
    <row r="31" spans="1:11" ht="15">
      <c r="A31" t="s">
        <v>63</v>
      </c>
      <c r="H31" s="5">
        <f>+H30</f>
        <v>0</v>
      </c>
      <c r="I31" t="s">
        <v>26</v>
      </c>
      <c r="J31" t="s">
        <v>36</v>
      </c>
      <c r="K31" s="7">
        <f>ROUND(H31*0.08,2)</f>
        <v>0</v>
      </c>
    </row>
    <row r="32" spans="4:11" ht="15">
      <c r="D32" t="s">
        <v>37</v>
      </c>
      <c r="J32" t="s">
        <v>38</v>
      </c>
      <c r="K32" s="7">
        <f>K30-K31</f>
        <v>0</v>
      </c>
    </row>
    <row r="33" ht="15">
      <c r="K33" s="11"/>
    </row>
    <row r="34" ht="15">
      <c r="K34" s="3"/>
    </row>
    <row r="35" spans="1:11" ht="15">
      <c r="A35" t="s">
        <v>39</v>
      </c>
      <c r="D35" s="8"/>
      <c r="E35" t="s">
        <v>40</v>
      </c>
      <c r="F35" s="8"/>
      <c r="J35" t="s">
        <v>41</v>
      </c>
      <c r="K35" s="6">
        <f>+D35</f>
        <v>0</v>
      </c>
    </row>
    <row r="36" spans="1:11" ht="15">
      <c r="A36" t="s">
        <v>42</v>
      </c>
      <c r="K36" s="3"/>
    </row>
    <row r="37" spans="4:11" ht="15">
      <c r="D37" s="8"/>
      <c r="E37" t="s">
        <v>40</v>
      </c>
      <c r="F37" s="8"/>
      <c r="J37" t="s">
        <v>43</v>
      </c>
      <c r="K37" s="6">
        <f>+D37</f>
        <v>0</v>
      </c>
    </row>
    <row r="38" spans="1:11" ht="15">
      <c r="A38" t="s">
        <v>44</v>
      </c>
      <c r="K38" s="3"/>
    </row>
    <row r="39" spans="1:11" ht="15">
      <c r="A39" s="2" t="s">
        <v>60</v>
      </c>
      <c r="K39" s="3"/>
    </row>
    <row r="40" spans="1:11" ht="15">
      <c r="A40" t="s">
        <v>45</v>
      </c>
      <c r="G40" t="s">
        <v>46</v>
      </c>
      <c r="K40" s="6">
        <f>+K17+K22+K27+K32+K35-K37</f>
        <v>0</v>
      </c>
    </row>
    <row r="41" ht="15">
      <c r="K41" s="1"/>
    </row>
    <row r="42" spans="1:11" ht="15">
      <c r="A42" t="s">
        <v>47</v>
      </c>
      <c r="C42" s="8"/>
      <c r="D42" s="8"/>
      <c r="E42" s="8"/>
      <c r="F42" s="8"/>
      <c r="G42" s="8"/>
      <c r="H42" s="8"/>
      <c r="I42" s="8"/>
      <c r="J42" s="8"/>
      <c r="K42" s="8"/>
    </row>
    <row r="44" ht="15">
      <c r="A44" t="s">
        <v>48</v>
      </c>
    </row>
    <row r="45" spans="1:5" ht="15">
      <c r="A45" t="s">
        <v>49</v>
      </c>
      <c r="E45" t="s">
        <v>50</v>
      </c>
    </row>
    <row r="46" spans="1:9" ht="15">
      <c r="A46" s="14" t="s">
        <v>51</v>
      </c>
      <c r="B46" s="14"/>
      <c r="C46" s="14"/>
      <c r="D46" s="14"/>
      <c r="F46" t="s">
        <v>52</v>
      </c>
      <c r="I46" t="s">
        <v>53</v>
      </c>
    </row>
    <row r="47" spans="1:4" ht="15">
      <c r="A47" s="14" t="s">
        <v>54</v>
      </c>
      <c r="B47" s="14"/>
      <c r="C47" s="14"/>
      <c r="D47" s="14"/>
    </row>
    <row r="48" spans="1:9" ht="15">
      <c r="A48" s="14" t="s">
        <v>55</v>
      </c>
      <c r="B48" s="14"/>
      <c r="C48" s="14"/>
      <c r="D48" s="14"/>
      <c r="F48" t="s">
        <v>56</v>
      </c>
      <c r="I48" t="s">
        <v>57</v>
      </c>
    </row>
    <row r="49" spans="1:4" ht="15">
      <c r="A49" s="14" t="s">
        <v>58</v>
      </c>
      <c r="B49" s="14"/>
      <c r="C49" s="14"/>
      <c r="D49" s="14"/>
    </row>
    <row r="50" spans="1:4" ht="15">
      <c r="A50" s="14" t="s">
        <v>59</v>
      </c>
      <c r="B50" s="14"/>
      <c r="C50" s="14"/>
      <c r="D50" s="14"/>
    </row>
  </sheetData>
  <sheetProtection/>
  <mergeCells count="8">
    <mergeCell ref="A47:D47"/>
    <mergeCell ref="A48:D48"/>
    <mergeCell ref="A49:D49"/>
    <mergeCell ref="A50:D50"/>
    <mergeCell ref="A1:K1"/>
    <mergeCell ref="A2:K2"/>
    <mergeCell ref="A4:K4"/>
    <mergeCell ref="A46:D46"/>
  </mergeCells>
  <hyperlinks>
    <hyperlink ref="E5" r:id="rId1" display="https://www.osbi.ok.gov"/>
  </hyperlinks>
  <printOptions/>
  <pageMargins left="0.7" right="0.7" top="0.75" bottom="0.75" header="0.3" footer="0.3"/>
  <pageSetup fitToHeight="1" fitToWidth="1" horizontalDpi="600" verticalDpi="600" orientation="portrait" scale="7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Bureau of Investigation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Dan.Melton</dc:creator>
  <cp:keywords/>
  <dc:description/>
  <cp:lastModifiedBy>Julie Kelly</cp:lastModifiedBy>
  <cp:lastPrinted>2023-08-08T21:32:37Z</cp:lastPrinted>
  <dcterms:created xsi:type="dcterms:W3CDTF">2017-09-19T16:00:42Z</dcterms:created>
  <dcterms:modified xsi:type="dcterms:W3CDTF">2023-08-08T21:35:14Z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